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  <sheet name="Servizi" sheetId="4" r:id="rId5"/>
  </sheets>
  <calcPr fullCalcOnLoad="1"/>
</workbook>
</file>

<file path=xl/sharedStrings.xml><?xml version="1.0" encoding="utf-8"?>
<sst xmlns="http://schemas.openxmlformats.org/spreadsheetml/2006/main" count="174" uniqueCount="174">
  <si>
    <t>QUOTE SUMMARY</t>
  </si>
  <si>
    <t>Project:</t>
  </si>
  <si>
    <t>Progetto_Azienda_02_P02</t>
  </si>
  <si>
    <t>Company:</t>
  </si>
  <si>
    <t>Azienda_02</t>
  </si>
  <si>
    <t>Quote:</t>
  </si>
  <si>
    <t>Preventivo_Progetto_Azienda_02_P02</t>
  </si>
  <si>
    <t>Version:</t>
  </si>
  <si>
    <t>v12.0</t>
  </si>
  <si>
    <t>Created:</t>
  </si>
  <si>
    <t>2025-10-29 14:19:04</t>
  </si>
  <si>
    <t>Created By:</t>
  </si>
  <si>
    <t/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</si>
  <si>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</si>
  <si>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</si>
  <si>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</si>
  <si>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</si>
  <si>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</si>
  <si>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</si>
  <si>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</si>
  <si>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Servizi</t>
  </si>
  <si>
    <t>GRAND TOTAL</t>
  </si>
  <si>
    <t>Project: Progetto_Azienda_02_P02</t>
  </si>
  <si>
    <t>Version: v12.0</t>
  </si>
  <si>
    <t>Company: Azienda_02</t>
  </si>
  <si>
    <t>Date: 2025-10-29</t>
  </si>
  <si>
    <t>Group</t>
  </si>
  <si>
    <t>Description</t>
  </si>
  <si>
    <t>Quantity</t>
  </si>
  <si>
    <t>Multiplier</t>
  </si>
  <si>
    <t>Unit</t>
  </si>
  <si>
    <t>Sale €/U</t>
  </si>
  <si>
    <t>Total</t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</si>
  <si>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</si>
  <si>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</si>
  <si>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</si>
  <si>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</si>
  <si>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</si>
  <si>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</si>
  <si>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</si>
  <si>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</si>
  <si>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</si>
  <si>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</si>
  <si>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</si>
  <si>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</si>
  <si>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Ore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</si>
  <si>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</si>
  <si>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</si>
  <si>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</si>
  <si>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</si>
  <si>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</si>
  <si>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</si>
  <si>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Unità</t>
  </si>
  <si>
    <t>Item_045_Snapshot_04_G1</t>
  </si>
  <si>
    <t>Giorni</t>
  </si>
  <si>
    <t>Item_052_Snapshot_05_G1</t>
  </si>
  <si>
    <t>Item_059_Snapshot_06_G1</t>
  </si>
  <si>
    <t>Item_066_Snapshot_07_G1</t>
  </si>
  <si>
    <t>Item_073_Snapshot_08_G1</t>
  </si>
  <si>
    <t>Item_080_Snapshot_09_G1</t>
  </si>
  <si>
    <t>Item_087_Snapshot_10_G1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</si>
  <si>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</si>
  <si>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</si>
  <si>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</si>
  <si>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</si>
  <si>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</si>
  <si>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</si>
  <si>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</si>
  <si>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</si>
  <si>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</si>
  <si>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</si>
  <si>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</si>
  <si>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</si>
  <si>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</si>
  <si>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</si>
  <si>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</si>
  <si>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</si>
  <si>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</si>
  <si>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</si>
  <si>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</si>
  <si>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</si>
  <si>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</si>
  <si>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</si>
  <si>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</si>
  <si>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</si>
  <si>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</si>
  <si>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</si>
  <si>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</si>
  <si>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</si>
  <si>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</si>
  <si>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</si>
  <si>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</si>
  <si>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</si>
  <si>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</si>
  <si>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</si>
  <si>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</si>
  <si>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</si>
  <si>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</si>
  <si>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</si>
  <si>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</si>
  <si>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</si>
  <si>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</si>
  <si>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</si>
  <si>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</si>
  <si>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</si>
  <si>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</si>
  <si>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</si>
  <si>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</si>
  <si>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</si>
  <si>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</si>
  <si>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</si>
  <si>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</si>
  <si>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</si>
  <si>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</si>
  <si>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</si>
  <si>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</si>
  <si>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</si>
  <si>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</si>
  <si>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</si>
  <si>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</si>
  <si>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</si>
  <si>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</si>
  <si>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</si>
  <si>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</si>
  <si>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</si>
  <si>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</si>
  <si>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</si>
  <si>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</si>
  <si>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</si>
  <si>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</si>
  <si>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</si>
  <si>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</si>
  <si>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</si>
  <si>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</si>
  <si>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</si>
  <si>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</si>
  <si>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</si>
  <si>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</si>
  <si>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</si>
  <si>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</si>
  <si>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</si>
  <si>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</si>
  <si>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</si>
  <si>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</si>
  <si>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</si>
  <si>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</si>
  <si>
    <t>▼ Servizi - Categoria A</t>
  </si>
  <si>
    <t>Servizi - Categoria A</t>
  </si>
  <si>
    <t>Item_007_Snapshot_01_G7</t>
  </si>
  <si>
    <t>Item_016_Snapshot_01_G7</t>
  </si>
  <si>
    <t>Item_025_Snapshot_01_G7</t>
  </si>
  <si>
    <t>Item_037_Snapshot_02_G7</t>
  </si>
  <si>
    <t>Item_044_Snapshot_03_G7</t>
  </si>
  <si>
    <t>Item_051_Snapshot_04_G7</t>
  </si>
  <si>
    <t>Item_058_Snapshot_05_G7</t>
  </si>
  <si>
    <t>Item_065_Snapshot_06_G7</t>
  </si>
  <si>
    <t>Item_072_Snapshot_07_G7</t>
  </si>
  <si>
    <t>Item_079_Snapshot_08_G7</t>
  </si>
  <si>
    <t>Item_086_Snapshot_09_G7</t>
  </si>
  <si>
    <t>Item_093_Snapshot_10_G7</t>
  </si>
  <si>
    <t>Item_100_Snapshot_11_G7</t>
  </si>
  <si>
    <t>Subtotal: Servizi - Categoria A</t>
  </si>
  <si>
    <t>▼ Servizi - Categoria B</t>
  </si>
  <si>
    <t>Servizi - Categoria B</t>
  </si>
  <si>
    <t>Item_008_Snapshot_01_G8</t>
  </si>
  <si>
    <t>Item_017_Snapshot_01_G8</t>
  </si>
  <si>
    <t>Item_026_Snapshot_01_G8</t>
  </si>
  <si>
    <t>Subtotal: Servizi - Categoria B</t>
  </si>
  <si>
    <t>▼ Servizi - Categoria C</t>
  </si>
  <si>
    <t>Servizi - Categoria C</t>
  </si>
  <si>
    <t>Item_009_Snapshot_01_G9</t>
  </si>
  <si>
    <t>Item_018_Snapshot_01_G9</t>
  </si>
  <si>
    <t>Item_027_Snapshot_01_G9</t>
  </si>
  <si>
    <t>Subtotal: Servizi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</si>
</sst>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ADD8E6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1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8" applyFill="1" borderId="2" applyBorder="1"/>
    <xf numFmtId="164" applyNumberFormat="1" fontId="7" applyFont="1" fillId="11" applyFill="1" borderId="2" applyBorder="1"/>
    <xf numFmtId="164" applyNumberFormat="1" fontId="8" applyFont="1" fillId="11" applyFill="1" borderId="2" applyBorder="1"/>
    <xf numFmtId="10" applyNumberFormat="1" fontId="7" applyFont="1" fillId="4" applyFill="1" borderId="2" applyBorder="1"/>
    <xf numFmtId="0" fontId="9" applyFont="1" fillId="12" applyFill="1" borderId="3" applyBorder="1" applyAlignment="1">
      <alignment horizontal="right"/>
    </xf>
    <xf numFmtId="0" fontId="10" applyFont="1" fillId="12" applyFill="1" borderId="3" applyBorder="1"/>
    <xf numFmtId="164" applyNumberFormat="1" fontId="11" applyFont="1" fillId="12" applyFill="1" borderId="3" applyBorder="1"/>
    <xf numFmtId="164" applyNumberFormat="1" fontId="3" applyFont="1" fillId="12" applyFill="1" borderId="3" applyBorder="1"/>
    <xf numFmtId="10" applyNumberFormat="1" fontId="3" applyFont="1" fillId="12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2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164460</v>
      </c>
      <c r="C11" s="6">
        <v>37411.4</v>
      </c>
      <c r="D11" s="7">
        <v>0.2274802383558312</v>
      </c>
      <c r="E11" s="6">
        <v>201871.4</v>
      </c>
    </row>
    <row r="12">
      <c r="A12" s="5" t="s">
        <v>19</v>
      </c>
      <c r="B12" s="6">
        <v>181920</v>
      </c>
      <c r="C12" s="6">
        <v>41069</v>
      </c>
      <c r="D12" s="7">
        <v>0.22575307827616536</v>
      </c>
      <c r="E12" s="6">
        <v>222989</v>
      </c>
    </row>
    <row r="13">
      <c r="A13" s="5" t="s">
        <v>20</v>
      </c>
      <c r="B13" s="6">
        <v>57120</v>
      </c>
      <c r="C13" s="6">
        <v>12277.2</v>
      </c>
      <c r="D13" s="7">
        <v>0.214936974789916</v>
      </c>
      <c r="E13" s="6">
        <v>69397.2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18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42</v>
      </c>
    </row>
    <row r="8">
      <c r="A8" s="5" t="s">
        <v>43</v>
      </c>
      <c r="B8" s="38" t="s">
        <v>44</v>
      </c>
      <c r="C8" s="17">
        <v>2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60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43</v>
      </c>
      <c r="B9" s="38" t="s">
        <v>47</v>
      </c>
      <c r="C9" s="17">
        <v>1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43</v>
      </c>
      <c r="B10" s="38" t="s">
        <v>48</v>
      </c>
      <c r="C10" s="17">
        <v>5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43</v>
      </c>
      <c r="B11" s="38" t="s">
        <v>49</v>
      </c>
      <c r="C11" s="17">
        <v>4</v>
      </c>
      <c r="D11" s="17">
        <v>1</v>
      </c>
      <c r="E11" s="5" t="s">
        <v>45</v>
      </c>
      <c r="F11" s="18">
        <f>K11*(1+L11)</f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43</v>
      </c>
      <c r="B12" s="38" t="s">
        <v>50</v>
      </c>
      <c r="C12" s="17">
        <v>2</v>
      </c>
      <c r="D12" s="17">
        <v>3</v>
      </c>
      <c r="E12" s="5" t="s">
        <v>45</v>
      </c>
      <c r="F12" s="18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43</v>
      </c>
      <c r="B13" s="38" t="s">
        <v>51</v>
      </c>
      <c r="C13" s="17">
        <v>9</v>
      </c>
      <c r="D13" s="17">
        <v>1</v>
      </c>
      <c r="E13" s="5" t="s">
        <v>52</v>
      </c>
      <c r="F13" s="18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43</v>
      </c>
      <c r="B14" s="38" t="s">
        <v>53</v>
      </c>
      <c r="C14" s="17">
        <v>6</v>
      </c>
      <c r="D14" s="17">
        <v>2</v>
      </c>
      <c r="E14" s="5" t="s">
        <v>54</v>
      </c>
      <c r="F14" s="18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43</v>
      </c>
      <c r="B15" s="38" t="s">
        <v>55</v>
      </c>
      <c r="C15" s="17">
        <v>3</v>
      </c>
      <c r="D15" s="17">
        <v>3</v>
      </c>
      <c r="E15" s="5" t="s">
        <v>45</v>
      </c>
      <c r="F15" s="18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43</v>
      </c>
      <c r="B16" s="38" t="s">
        <v>56</v>
      </c>
      <c r="C16" s="17">
        <v>10</v>
      </c>
      <c r="D16" s="17">
        <v>1</v>
      </c>
      <c r="E16" s="5" t="s">
        <v>52</v>
      </c>
      <c r="F16" s="18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43</v>
      </c>
      <c r="B17" s="38" t="s">
        <v>57</v>
      </c>
      <c r="C17" s="17">
        <v>7</v>
      </c>
      <c r="D17" s="17">
        <v>2</v>
      </c>
      <c r="E17" s="5" t="s">
        <v>54</v>
      </c>
      <c r="F17" s="18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43</v>
      </c>
      <c r="B18" s="38" t="s">
        <v>58</v>
      </c>
      <c r="C18" s="17">
        <v>4</v>
      </c>
      <c r="D18" s="17">
        <v>3</v>
      </c>
      <c r="E18" s="5" t="s">
        <v>45</v>
      </c>
      <c r="F18" s="18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43</v>
      </c>
      <c r="B19" s="38" t="s">
        <v>59</v>
      </c>
      <c r="C19" s="17">
        <v>1</v>
      </c>
      <c r="D19" s="17">
        <v>1</v>
      </c>
      <c r="E19" s="5" t="s">
        <v>52</v>
      </c>
      <c r="F19" s="18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43</v>
      </c>
      <c r="B20" s="38" t="s">
        <v>60</v>
      </c>
      <c r="C20" s="17">
        <v>8</v>
      </c>
      <c r="D20" s="17">
        <v>2</v>
      </c>
      <c r="E20" s="5" t="s">
        <v>54</v>
      </c>
      <c r="F20" s="18">
        <f>K20*(1+L20)</f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5" t="s">
        <v>43</v>
      </c>
      <c r="B21" s="38" t="s">
        <v>61</v>
      </c>
      <c r="C21" s="17">
        <v>5</v>
      </c>
      <c r="D21" s="17">
        <v>3</v>
      </c>
      <c r="E21" s="5" t="s">
        <v>45</v>
      </c>
      <c r="F21" s="18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8" t="s">
        <v>12</v>
      </c>
      <c r="Q21" s="5" t="s">
        <v>46</v>
      </c>
    </row>
    <row r="22">
      <c r="A22" s="26" t="s">
        <v>62</v>
      </c>
      <c r="B22" s="39"/>
      <c r="C22" s="27"/>
      <c r="D22" s="27"/>
      <c r="E22" s="27"/>
      <c r="F22" s="27"/>
      <c r="G22" s="28">
        <f>SUM(G8:G21)</f>
      </c>
      <c r="H22" s="27"/>
      <c r="I22" s="27"/>
      <c r="J22" s="27"/>
      <c r="K22" s="27"/>
      <c r="L22" s="27"/>
      <c r="M22" s="27"/>
      <c r="N22" s="29">
        <f>SUM(N8:N21)</f>
      </c>
      <c r="O22" s="30">
        <f>IF(G22=0,0,N22/G22)</f>
      </c>
      <c r="P22" s="39"/>
      <c r="Q22" s="27"/>
    </row>
    <row r="24">
      <c r="A24" s="15" t="s">
        <v>63</v>
      </c>
    </row>
    <row r="25">
      <c r="A25" s="5" t="s">
        <v>64</v>
      </c>
      <c r="B25" s="38" t="s">
        <v>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64</v>
      </c>
      <c r="B26" s="38" t="s">
        <v>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64</v>
      </c>
      <c r="B27" s="38" t="s">
        <v>67</v>
      </c>
      <c r="C27" s="17">
        <v>1</v>
      </c>
      <c r="D27" s="17">
        <v>1</v>
      </c>
      <c r="E27" s="5" t="s">
        <v>52</v>
      </c>
      <c r="F27" s="18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64</v>
      </c>
      <c r="B28" s="38" t="s">
        <v>68</v>
      </c>
      <c r="C28" s="17">
        <v>5</v>
      </c>
      <c r="D28" s="17">
        <v>1</v>
      </c>
      <c r="E28" s="5" t="s">
        <v>52</v>
      </c>
      <c r="F28" s="18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64</v>
      </c>
      <c r="B29" s="38" t="s">
        <v>69</v>
      </c>
      <c r="C29" s="17">
        <v>3</v>
      </c>
      <c r="D29" s="17">
        <v>3</v>
      </c>
      <c r="E29" s="5" t="s">
        <v>52</v>
      </c>
      <c r="F29" s="18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64</v>
      </c>
      <c r="B30" s="38" t="s">
        <v>70</v>
      </c>
      <c r="C30" s="17">
        <v>10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64</v>
      </c>
      <c r="B31" s="38" t="s">
        <v>71</v>
      </c>
      <c r="C31" s="17">
        <v>7</v>
      </c>
      <c r="D31" s="17">
        <v>2</v>
      </c>
      <c r="E31" s="5" t="s">
        <v>45</v>
      </c>
      <c r="F31" s="18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64</v>
      </c>
      <c r="B32" s="38" t="s">
        <v>72</v>
      </c>
      <c r="C32" s="17">
        <v>4</v>
      </c>
      <c r="D32" s="17">
        <v>3</v>
      </c>
      <c r="E32" s="5" t="s">
        <v>52</v>
      </c>
      <c r="F32" s="18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64</v>
      </c>
      <c r="B33" s="38" t="s">
        <v>73</v>
      </c>
      <c r="C33" s="17">
        <v>1</v>
      </c>
      <c r="D33" s="17">
        <v>1</v>
      </c>
      <c r="E33" s="5" t="s">
        <v>54</v>
      </c>
      <c r="F33" s="18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64</v>
      </c>
      <c r="B34" s="38" t="s">
        <v>74</v>
      </c>
      <c r="C34" s="17">
        <v>8</v>
      </c>
      <c r="D34" s="17">
        <v>2</v>
      </c>
      <c r="E34" s="5" t="s">
        <v>45</v>
      </c>
      <c r="F34" s="18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64</v>
      </c>
      <c r="B35" s="38" t="s">
        <v>75</v>
      </c>
      <c r="C35" s="17">
        <v>5</v>
      </c>
      <c r="D35" s="17">
        <v>3</v>
      </c>
      <c r="E35" s="5" t="s">
        <v>52</v>
      </c>
      <c r="F35" s="18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64</v>
      </c>
      <c r="B36" s="38" t="s">
        <v>76</v>
      </c>
      <c r="C36" s="17">
        <v>2</v>
      </c>
      <c r="D36" s="17">
        <v>1</v>
      </c>
      <c r="E36" s="5" t="s">
        <v>54</v>
      </c>
      <c r="F36" s="18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5" t="s">
        <v>64</v>
      </c>
      <c r="B37" s="38" t="s">
        <v>77</v>
      </c>
      <c r="C37" s="17">
        <v>9</v>
      </c>
      <c r="D37" s="17">
        <v>2</v>
      </c>
      <c r="E37" s="5" t="s">
        <v>45</v>
      </c>
      <c r="F37" s="18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8" t="s">
        <v>12</v>
      </c>
      <c r="Q37" s="5" t="s">
        <v>46</v>
      </c>
    </row>
    <row r="38">
      <c r="A38" s="5" t="s">
        <v>64</v>
      </c>
      <c r="B38" s="38" t="s">
        <v>78</v>
      </c>
      <c r="C38" s="17">
        <v>6</v>
      </c>
      <c r="D38" s="17">
        <v>3</v>
      </c>
      <c r="E38" s="5" t="s">
        <v>52</v>
      </c>
      <c r="F38" s="18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8" t="s">
        <v>12</v>
      </c>
      <c r="Q38" s="5" t="s">
        <v>46</v>
      </c>
    </row>
    <row r="39">
      <c r="A39" s="26" t="s">
        <v>79</v>
      </c>
      <c r="B39" s="39"/>
      <c r="C39" s="27"/>
      <c r="D39" s="27"/>
      <c r="E39" s="27"/>
      <c r="F39" s="27"/>
      <c r="G39" s="28">
        <f>SUM(G25:G38)</f>
      </c>
      <c r="H39" s="27"/>
      <c r="I39" s="27"/>
      <c r="J39" s="27"/>
      <c r="K39" s="27"/>
      <c r="L39" s="27"/>
      <c r="M39" s="27"/>
      <c r="N39" s="29">
        <f>SUM(N25:N38)</f>
      </c>
      <c r="O39" s="30">
        <f>IF(G39=0,0,N39/G39)</f>
      </c>
      <c r="P39" s="39"/>
      <c r="Q39" s="27"/>
    </row>
    <row r="41">
      <c r="A41" s="15" t="s">
        <v>80</v>
      </c>
    </row>
    <row r="42">
      <c r="A42" s="5" t="s">
        <v>81</v>
      </c>
      <c r="B42" s="38" t="s">
        <v>82</v>
      </c>
      <c r="C42" s="17">
        <v>4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81</v>
      </c>
      <c r="B43" s="38" t="s">
        <v>83</v>
      </c>
      <c r="C43" s="17">
        <v>3</v>
      </c>
      <c r="D43" s="17">
        <v>1</v>
      </c>
      <c r="E43" s="5" t="s">
        <v>54</v>
      </c>
      <c r="F43" s="18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81</v>
      </c>
      <c r="B44" s="38" t="s">
        <v>84</v>
      </c>
      <c r="C44" s="17">
        <v>2</v>
      </c>
      <c r="D44" s="17">
        <v>1</v>
      </c>
      <c r="E44" s="5" t="s">
        <v>54</v>
      </c>
      <c r="F44" s="18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81</v>
      </c>
      <c r="B45" s="38" t="s">
        <v>85</v>
      </c>
      <c r="C45" s="17">
        <v>1</v>
      </c>
      <c r="D45" s="17">
        <v>1</v>
      </c>
      <c r="E45" s="5" t="s">
        <v>54</v>
      </c>
      <c r="F45" s="18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81</v>
      </c>
      <c r="B46" s="38" t="s">
        <v>86</v>
      </c>
      <c r="C46" s="17">
        <v>4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81</v>
      </c>
      <c r="B47" s="38" t="s">
        <v>87</v>
      </c>
      <c r="C47" s="17">
        <v>1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81</v>
      </c>
      <c r="B48" s="38" t="s">
        <v>88</v>
      </c>
      <c r="C48" s="17">
        <v>8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81</v>
      </c>
      <c r="B49" s="38" t="s">
        <v>89</v>
      </c>
      <c r="C49" s="17">
        <v>5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81</v>
      </c>
      <c r="B50" s="38" t="s">
        <v>90</v>
      </c>
      <c r="C50" s="17">
        <v>2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81</v>
      </c>
      <c r="B51" s="38" t="s">
        <v>91</v>
      </c>
      <c r="C51" s="17">
        <v>9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81</v>
      </c>
      <c r="B52" s="38" t="s">
        <v>92</v>
      </c>
      <c r="C52" s="17">
        <v>6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5" t="s">
        <v>81</v>
      </c>
      <c r="B53" s="38" t="s">
        <v>93</v>
      </c>
      <c r="C53" s="17">
        <v>3</v>
      </c>
      <c r="D53" s="17">
        <v>1</v>
      </c>
      <c r="E53" s="5" t="s">
        <v>45</v>
      </c>
      <c r="F53" s="18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8" t="s">
        <v>12</v>
      </c>
      <c r="Q53" s="5" t="s">
        <v>46</v>
      </c>
    </row>
    <row r="54">
      <c r="A54" s="5" t="s">
        <v>81</v>
      </c>
      <c r="B54" s="38" t="s">
        <v>94</v>
      </c>
      <c r="C54" s="17">
        <v>10</v>
      </c>
      <c r="D54" s="17">
        <v>2</v>
      </c>
      <c r="E54" s="5" t="s">
        <v>52</v>
      </c>
      <c r="F54" s="18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8" t="s">
        <v>12</v>
      </c>
      <c r="Q54" s="5" t="s">
        <v>46</v>
      </c>
    </row>
    <row r="55">
      <c r="A55" s="5" t="s">
        <v>81</v>
      </c>
      <c r="B55" s="38" t="s">
        <v>95</v>
      </c>
      <c r="C55" s="17">
        <v>7</v>
      </c>
      <c r="D55" s="17">
        <v>3</v>
      </c>
      <c r="E55" s="5" t="s">
        <v>54</v>
      </c>
      <c r="F55" s="18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8" t="s">
        <v>12</v>
      </c>
      <c r="Q55" s="5" t="s">
        <v>46</v>
      </c>
    </row>
    <row r="56">
      <c r="A56" s="26" t="s">
        <v>96</v>
      </c>
      <c r="B56" s="39"/>
      <c r="C56" s="27"/>
      <c r="D56" s="27"/>
      <c r="E56" s="27"/>
      <c r="F56" s="27"/>
      <c r="G56" s="28">
        <f>SUM(G42:G55)</f>
      </c>
      <c r="H56" s="27"/>
      <c r="I56" s="27"/>
      <c r="J56" s="27"/>
      <c r="K56" s="27"/>
      <c r="L56" s="27"/>
      <c r="M56" s="27"/>
      <c r="N56" s="29">
        <f>SUM(N42:N55)</f>
      </c>
      <c r="O56" s="30">
        <f>IF(G56=0,0,N56/G56)</f>
      </c>
      <c r="P56" s="39"/>
      <c r="Q56" s="27"/>
    </row>
    <row r="58">
      <c r="A58" s="31" t="s">
        <v>97</v>
      </c>
      <c r="B58" s="40"/>
      <c r="C58" s="32"/>
      <c r="D58" s="32"/>
      <c r="E58" s="32"/>
      <c r="F58" s="32"/>
      <c r="G58" s="33">
        <f>G22+G39+G56</f>
      </c>
      <c r="H58" s="32"/>
      <c r="I58" s="32"/>
      <c r="J58" s="32"/>
      <c r="K58" s="32"/>
      <c r="L58" s="32"/>
      <c r="M58" s="32"/>
      <c r="N58" s="34">
        <f>N22+N39+N56</f>
      </c>
      <c r="O58" s="35">
        <f>IF(G58=0,0,N58/G58)</f>
      </c>
      <c r="P58" s="40"/>
      <c r="Q58" s="32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19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98</v>
      </c>
    </row>
    <row r="8">
      <c r="A8" s="5" t="s">
        <v>99</v>
      </c>
      <c r="B8" s="38" t="s">
        <v>100</v>
      </c>
      <c r="C8" s="17">
        <v>5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90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99</v>
      </c>
      <c r="B9" s="38" t="s">
        <v>101</v>
      </c>
      <c r="C9" s="17">
        <v>4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180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99</v>
      </c>
      <c r="B10" s="38" t="s">
        <v>102</v>
      </c>
      <c r="C10" s="17">
        <v>3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99</v>
      </c>
      <c r="B11" s="38" t="s">
        <v>103</v>
      </c>
      <c r="C11" s="17">
        <v>5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99</v>
      </c>
      <c r="B12" s="38" t="s">
        <v>104</v>
      </c>
      <c r="C12" s="17">
        <v>2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99</v>
      </c>
      <c r="B13" s="38" t="s">
        <v>105</v>
      </c>
      <c r="C13" s="17">
        <v>9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99</v>
      </c>
      <c r="B14" s="38" t="s">
        <v>106</v>
      </c>
      <c r="C14" s="17">
        <v>6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99</v>
      </c>
      <c r="B15" s="38" t="s">
        <v>107</v>
      </c>
      <c r="C15" s="17">
        <v>3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99</v>
      </c>
      <c r="B16" s="38" t="s">
        <v>108</v>
      </c>
      <c r="C16" s="17">
        <v>10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99</v>
      </c>
      <c r="B17" s="38" t="s">
        <v>109</v>
      </c>
      <c r="C17" s="17">
        <v>7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99</v>
      </c>
      <c r="B18" s="38" t="s">
        <v>110</v>
      </c>
      <c r="C18" s="17">
        <v>4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99</v>
      </c>
      <c r="B19" s="38" t="s">
        <v>111</v>
      </c>
      <c r="C19" s="17">
        <v>1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99</v>
      </c>
      <c r="B20" s="38" t="s">
        <v>112</v>
      </c>
      <c r="C20" s="17">
        <v>8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113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114</v>
      </c>
    </row>
    <row r="24">
      <c r="A24" s="5" t="s">
        <v>115</v>
      </c>
      <c r="B24" s="38" t="s">
        <v>116</v>
      </c>
      <c r="C24" s="17">
        <v>1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115</v>
      </c>
      <c r="B25" s="38" t="s">
        <v>117</v>
      </c>
      <c r="C25" s="17">
        <v>5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115</v>
      </c>
      <c r="B26" s="38" t="s">
        <v>118</v>
      </c>
      <c r="C26" s="17">
        <v>4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115</v>
      </c>
      <c r="B27" s="38" t="s">
        <v>119</v>
      </c>
      <c r="C27" s="17">
        <v>6</v>
      </c>
      <c r="D27" s="17">
        <v>3</v>
      </c>
      <c r="E27" s="5" t="s">
        <v>52</v>
      </c>
      <c r="F27" s="18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115</v>
      </c>
      <c r="B28" s="38" t="s">
        <v>120</v>
      </c>
      <c r="C28" s="17">
        <v>3</v>
      </c>
      <c r="D28" s="17">
        <v>1</v>
      </c>
      <c r="E28" s="5" t="s">
        <v>54</v>
      </c>
      <c r="F28" s="18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115</v>
      </c>
      <c r="B29" s="38" t="s">
        <v>121</v>
      </c>
      <c r="C29" s="17">
        <v>10</v>
      </c>
      <c r="D29" s="17">
        <v>2</v>
      </c>
      <c r="E29" s="5" t="s">
        <v>45</v>
      </c>
      <c r="F29" s="18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115</v>
      </c>
      <c r="B30" s="38" t="s">
        <v>122</v>
      </c>
      <c r="C30" s="17">
        <v>7</v>
      </c>
      <c r="D30" s="17">
        <v>3</v>
      </c>
      <c r="E30" s="5" t="s">
        <v>52</v>
      </c>
      <c r="F30" s="18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115</v>
      </c>
      <c r="B31" s="38" t="s">
        <v>123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115</v>
      </c>
      <c r="B32" s="38" t="s">
        <v>124</v>
      </c>
      <c r="C32" s="17">
        <v>1</v>
      </c>
      <c r="D32" s="17">
        <v>2</v>
      </c>
      <c r="E32" s="5" t="s">
        <v>45</v>
      </c>
      <c r="F32" s="18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115</v>
      </c>
      <c r="B33" s="38" t="s">
        <v>125</v>
      </c>
      <c r="C33" s="17">
        <v>8</v>
      </c>
      <c r="D33" s="17">
        <v>3</v>
      </c>
      <c r="E33" s="5" t="s">
        <v>52</v>
      </c>
      <c r="F33" s="18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115</v>
      </c>
      <c r="B34" s="38" t="s">
        <v>126</v>
      </c>
      <c r="C34" s="17">
        <v>5</v>
      </c>
      <c r="D34" s="17">
        <v>1</v>
      </c>
      <c r="E34" s="5" t="s">
        <v>54</v>
      </c>
      <c r="F34" s="18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115</v>
      </c>
      <c r="B35" s="38" t="s">
        <v>127</v>
      </c>
      <c r="C35" s="17">
        <v>2</v>
      </c>
      <c r="D35" s="17">
        <v>2</v>
      </c>
      <c r="E35" s="5" t="s">
        <v>45</v>
      </c>
      <c r="F35" s="18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115</v>
      </c>
      <c r="B36" s="38" t="s">
        <v>128</v>
      </c>
      <c r="C36" s="17">
        <v>9</v>
      </c>
      <c r="D36" s="17">
        <v>3</v>
      </c>
      <c r="E36" s="5" t="s">
        <v>52</v>
      </c>
      <c r="F36" s="18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26" t="s">
        <v>129</v>
      </c>
      <c r="B37" s="39"/>
      <c r="C37" s="27"/>
      <c r="D37" s="27"/>
      <c r="E37" s="27"/>
      <c r="F37" s="27"/>
      <c r="G37" s="28">
        <f>SUM(G24:G36)</f>
      </c>
      <c r="H37" s="27"/>
      <c r="I37" s="27"/>
      <c r="J37" s="27"/>
      <c r="K37" s="27"/>
      <c r="L37" s="27"/>
      <c r="M37" s="27"/>
      <c r="N37" s="29">
        <f>SUM(N24:N36)</f>
      </c>
      <c r="O37" s="30">
        <f>IF(G37=0,0,N37/G37)</f>
      </c>
      <c r="P37" s="39"/>
      <c r="Q37" s="27"/>
    </row>
    <row r="39">
      <c r="A39" s="15" t="s">
        <v>130</v>
      </c>
    </row>
    <row r="40">
      <c r="A40" s="5" t="s">
        <v>131</v>
      </c>
      <c r="B40" s="38" t="s">
        <v>132</v>
      </c>
      <c r="C40" s="17">
        <v>2</v>
      </c>
      <c r="D40" s="17">
        <v>1</v>
      </c>
      <c r="E40" s="5" t="s">
        <v>54</v>
      </c>
      <c r="F40" s="18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8" t="s">
        <v>12</v>
      </c>
      <c r="Q40" s="5" t="s">
        <v>46</v>
      </c>
    </row>
    <row r="41">
      <c r="A41" s="5" t="s">
        <v>131</v>
      </c>
      <c r="B41" s="38" t="s">
        <v>133</v>
      </c>
      <c r="C41" s="17">
        <v>1</v>
      </c>
      <c r="D41" s="17">
        <v>1</v>
      </c>
      <c r="E41" s="5" t="s">
        <v>54</v>
      </c>
      <c r="F41" s="18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8" t="s">
        <v>12</v>
      </c>
      <c r="Q41" s="5" t="s">
        <v>46</v>
      </c>
    </row>
    <row r="42">
      <c r="A42" s="5" t="s">
        <v>131</v>
      </c>
      <c r="B42" s="38" t="s">
        <v>134</v>
      </c>
      <c r="C42" s="17">
        <v>5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131</v>
      </c>
      <c r="B43" s="38" t="s">
        <v>135</v>
      </c>
      <c r="C43" s="17">
        <v>7</v>
      </c>
      <c r="D43" s="17">
        <v>3</v>
      </c>
      <c r="E43" s="5" t="s">
        <v>54</v>
      </c>
      <c r="F43" s="18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131</v>
      </c>
      <c r="B44" s="38" t="s">
        <v>136</v>
      </c>
      <c r="C44" s="17">
        <v>4</v>
      </c>
      <c r="D44" s="17">
        <v>1</v>
      </c>
      <c r="E44" s="5" t="s">
        <v>45</v>
      </c>
      <c r="F44" s="18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131</v>
      </c>
      <c r="B45" s="38" t="s">
        <v>137</v>
      </c>
      <c r="C45" s="17">
        <v>1</v>
      </c>
      <c r="D45" s="17">
        <v>2</v>
      </c>
      <c r="E45" s="5" t="s">
        <v>52</v>
      </c>
      <c r="F45" s="18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131</v>
      </c>
      <c r="B46" s="38" t="s">
        <v>138</v>
      </c>
      <c r="C46" s="17">
        <v>8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131</v>
      </c>
      <c r="B47" s="38" t="s">
        <v>139</v>
      </c>
      <c r="C47" s="17">
        <v>5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131</v>
      </c>
      <c r="B48" s="38" t="s">
        <v>140</v>
      </c>
      <c r="C48" s="17">
        <v>2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131</v>
      </c>
      <c r="B49" s="38" t="s">
        <v>141</v>
      </c>
      <c r="C49" s="17">
        <v>9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131</v>
      </c>
      <c r="B50" s="38" t="s">
        <v>142</v>
      </c>
      <c r="C50" s="17">
        <v>6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131</v>
      </c>
      <c r="B51" s="38" t="s">
        <v>143</v>
      </c>
      <c r="C51" s="17">
        <v>3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131</v>
      </c>
      <c r="B52" s="38" t="s">
        <v>144</v>
      </c>
      <c r="C52" s="17">
        <v>10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26" t="s">
        <v>145</v>
      </c>
      <c r="B53" s="39"/>
      <c r="C53" s="27"/>
      <c r="D53" s="27"/>
      <c r="E53" s="27"/>
      <c r="F53" s="27"/>
      <c r="G53" s="28">
        <f>SUM(G40:G52)</f>
      </c>
      <c r="H53" s="27"/>
      <c r="I53" s="27"/>
      <c r="J53" s="27"/>
      <c r="K53" s="27"/>
      <c r="L53" s="27"/>
      <c r="M53" s="27"/>
      <c r="N53" s="29">
        <f>SUM(N40:N52)</f>
      </c>
      <c r="O53" s="30">
        <f>IF(G53=0,0,N53/G53)</f>
      </c>
      <c r="P53" s="39"/>
      <c r="Q53" s="27"/>
    </row>
    <row r="55">
      <c r="A55" s="31" t="s">
        <v>97</v>
      </c>
      <c r="B55" s="40"/>
      <c r="C55" s="32"/>
      <c r="D55" s="32"/>
      <c r="E55" s="32"/>
      <c r="F55" s="32"/>
      <c r="G55" s="33">
        <f>G21+G37+G53</f>
      </c>
      <c r="H55" s="32"/>
      <c r="I55" s="32"/>
      <c r="J55" s="32"/>
      <c r="K55" s="32"/>
      <c r="L55" s="32"/>
      <c r="M55" s="32"/>
      <c r="N55" s="34">
        <f>N21+N37+N53</f>
      </c>
      <c r="O55" s="35">
        <f>IF(G55=0,0,N55/G55)</f>
      </c>
      <c r="P55" s="40"/>
      <c r="Q55" s="32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Q3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20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146</v>
      </c>
    </row>
    <row r="8">
      <c r="A8" s="5" t="s">
        <v>147</v>
      </c>
      <c r="B8" s="38" t="s">
        <v>148</v>
      </c>
      <c r="C8" s="17">
        <v>3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120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147</v>
      </c>
      <c r="B9" s="38" t="s">
        <v>149</v>
      </c>
      <c r="C9" s="17">
        <v>2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210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147</v>
      </c>
      <c r="B10" s="38" t="s">
        <v>150</v>
      </c>
      <c r="C10" s="17">
        <v>1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300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147</v>
      </c>
      <c r="B11" s="38" t="s">
        <v>151</v>
      </c>
      <c r="C11" s="17">
        <v>8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255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147</v>
      </c>
      <c r="B12" s="38" t="s">
        <v>152</v>
      </c>
      <c r="C12" s="17">
        <v>5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300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147</v>
      </c>
      <c r="B13" s="38" t="s">
        <v>153</v>
      </c>
      <c r="C13" s="17">
        <v>2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345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147</v>
      </c>
      <c r="B14" s="38" t="s">
        <v>154</v>
      </c>
      <c r="C14" s="17">
        <v>9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390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147</v>
      </c>
      <c r="B15" s="38" t="s">
        <v>155</v>
      </c>
      <c r="C15" s="17">
        <v>6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435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147</v>
      </c>
      <c r="B16" s="38" t="s">
        <v>156</v>
      </c>
      <c r="C16" s="17">
        <v>3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480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147</v>
      </c>
      <c r="B17" s="38" t="s">
        <v>157</v>
      </c>
      <c r="C17" s="17">
        <v>10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525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147</v>
      </c>
      <c r="B18" s="38" t="s">
        <v>158</v>
      </c>
      <c r="C18" s="17">
        <v>7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570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147</v>
      </c>
      <c r="B19" s="38" t="s">
        <v>159</v>
      </c>
      <c r="C19" s="17">
        <v>4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615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147</v>
      </c>
      <c r="B20" s="38" t="s">
        <v>160</v>
      </c>
      <c r="C20" s="17">
        <v>1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660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161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162</v>
      </c>
    </row>
    <row r="24">
      <c r="A24" s="5" t="s">
        <v>163</v>
      </c>
      <c r="B24" s="38" t="s">
        <v>164</v>
      </c>
      <c r="C24" s="17">
        <v>4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130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163</v>
      </c>
      <c r="B25" s="38" t="s">
        <v>165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220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163</v>
      </c>
      <c r="B26" s="38" t="s">
        <v>166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310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26" t="s">
        <v>167</v>
      </c>
      <c r="B27" s="39"/>
      <c r="C27" s="27"/>
      <c r="D27" s="27"/>
      <c r="E27" s="27"/>
      <c r="F27" s="27"/>
      <c r="G27" s="28">
        <f>SUM(G24:G26)</f>
      </c>
      <c r="H27" s="27"/>
      <c r="I27" s="27"/>
      <c r="J27" s="27"/>
      <c r="K27" s="27"/>
      <c r="L27" s="27"/>
      <c r="M27" s="27"/>
      <c r="N27" s="29">
        <f>SUM(N24:N26)</f>
      </c>
      <c r="O27" s="30">
        <f>IF(G27=0,0,N27/G27)</f>
      </c>
      <c r="P27" s="39"/>
      <c r="Q27" s="27"/>
    </row>
    <row r="29">
      <c r="A29" s="15" t="s">
        <v>168</v>
      </c>
    </row>
    <row r="30">
      <c r="A30" s="5" t="s">
        <v>169</v>
      </c>
      <c r="B30" s="38" t="s">
        <v>170</v>
      </c>
      <c r="C30" s="17">
        <v>5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140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169</v>
      </c>
      <c r="B31" s="38" t="s">
        <v>171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230</v>
      </c>
      <c r="J31" s="7">
        <v>1</v>
      </c>
      <c r="K31" s="21">
        <f>I31*J31</f>
      </c>
      <c r="L31" s="22">
        <v>0.2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169</v>
      </c>
      <c r="B32" s="38" t="s">
        <v>172</v>
      </c>
      <c r="C32" s="17">
        <v>3</v>
      </c>
      <c r="D32" s="17">
        <v>1</v>
      </c>
      <c r="E32" s="5" t="s">
        <v>54</v>
      </c>
      <c r="F32" s="18">
        <f>K32*(1+L32)</f>
      </c>
      <c r="G32" s="19">
        <f>C32*D32*F32</f>
      </c>
      <c r="H32" s="16"/>
      <c r="I32" s="20">
        <v>320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26" t="s">
        <v>173</v>
      </c>
      <c r="B33" s="39"/>
      <c r="C33" s="27"/>
      <c r="D33" s="27"/>
      <c r="E33" s="27"/>
      <c r="F33" s="27"/>
      <c r="G33" s="28">
        <f>SUM(G30:G32)</f>
      </c>
      <c r="H33" s="27"/>
      <c r="I33" s="27"/>
      <c r="J33" s="27"/>
      <c r="K33" s="27"/>
      <c r="L33" s="27"/>
      <c r="M33" s="27"/>
      <c r="N33" s="29">
        <f>SUM(N30:N32)</f>
      </c>
      <c r="O33" s="30">
        <f>IF(G33=0,0,N33/G33)</f>
      </c>
      <c r="P33" s="39"/>
      <c r="Q33" s="27"/>
    </row>
    <row r="35">
      <c r="A35" s="31" t="s">
        <v>97</v>
      </c>
      <c r="B35" s="40"/>
      <c r="C35" s="32"/>
      <c r="D35" s="32"/>
      <c r="E35" s="32"/>
      <c r="F35" s="32"/>
      <c r="G35" s="33">
        <f>G21+G27+G33</f>
      </c>
      <c r="H35" s="32"/>
      <c r="I35" s="32"/>
      <c r="J35" s="32"/>
      <c r="K35" s="32"/>
      <c r="L35" s="32"/>
      <c r="M35" s="32"/>
      <c r="N35" s="34">
        <f>N21+N27+N33</f>
      </c>
      <c r="O35" s="35">
        <f>IF(G35=0,0,N35/G35)</f>
      </c>
      <c r="P35" s="40"/>
      <c r="Q35" s="32"/>
    </row>
  </sheetData>
  <mergeCells>
    <mergeCell ref="A1:Q1"/>
    <mergeCell ref="A7:Q7"/>
    <mergeCell ref="A21:E21"/>
    <mergeCell ref="A23:Q23"/>
    <mergeCell ref="A27:E27"/>
    <mergeCell ref="A29:Q29"/>
    <mergeCell ref="A33:E33"/>
    <mergeCell ref="A35:E3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Azienda_02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Progetto_Azienda_02_P02</dc:title>
  <dc:creator/>
  <dc:subject>Budget v12.0</dc:subject>
  <dcterms:created xsi:type="dcterms:W3CDTF">2026-06-20T10:29:21Z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